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1506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<sst xmlns="http://schemas.openxmlformats.org/spreadsheetml/2006/main" count="31" uniqueCount="31">
  <si>
    <t>Gillette Company</t>
  </si>
  <si>
    <t>Income Statement</t>
  </si>
  <si>
    <t>Net Sales</t>
  </si>
  <si>
    <t>Cost of Goods Sold</t>
  </si>
  <si>
    <t>Selling, General and Administrative Expenses</t>
  </si>
  <si>
    <t>Restructuring and Asset Impairment Charges</t>
  </si>
  <si>
    <t>Gross Profit</t>
  </si>
  <si>
    <t>Operating Expenses</t>
  </si>
  <si>
    <t>Profit from Operations</t>
  </si>
  <si>
    <t>Total Operating Expense</t>
  </si>
  <si>
    <t>Other Revenues and Gains</t>
  </si>
  <si>
    <t>Interest income</t>
  </si>
  <si>
    <t>Interest expense</t>
  </si>
  <si>
    <t>Other charges - net</t>
  </si>
  <si>
    <t>Income from Continuing Operations before Income Taxes</t>
  </si>
  <si>
    <t>Income Taxes</t>
  </si>
  <si>
    <t>Income before Discontinued Operations</t>
  </si>
  <si>
    <t>Discontinued Operations</t>
  </si>
  <si>
    <t>Loss on Disposal of Discontinued Operations, net of tax</t>
  </si>
  <si>
    <t>Income (Loss) from Discontinued Operations, net of tax</t>
  </si>
  <si>
    <t>Net income</t>
  </si>
  <si>
    <t>Section 2</t>
  </si>
  <si>
    <t>Section 1</t>
  </si>
  <si>
    <t>Section 3</t>
  </si>
  <si>
    <t>Years ended December 31,     (millions)</t>
  </si>
  <si>
    <t>Identity the three income statement elements that show the greatest percentage change and discuss possible reasons for such a change.</t>
  </si>
  <si>
    <t xml:space="preserve">Total operating expenses - from 1999 to 2000 the operating expenses increased over 4% and continued to increase 2.5% into 2001.  </t>
  </si>
  <si>
    <t>Profit from operations - Profit declined from 1999 to 2000 by almost 8%.  It slightly rebounded the next year and increased by 1.5%.</t>
  </si>
  <si>
    <t>Income for 2000 was so low because of three major factors.  Gillette only recorded a loss on disposal of discontinued operations in 2000.  This one factor lowered net income by $428 million (4.3% of net sales).  Another large expense Gillette recorded in 2000 was a 5% restructuring and asset impairment charge  In 1999 they did not report any such and in 2001 the charge was only 2%.  Also for 2000, Gillette recorded the highest nonoperating charges.  These three major charges caused net income to be the lowest for 2000 and highest for 1999.</t>
  </si>
  <si>
    <t>George Lyons</t>
  </si>
  <si>
    <t>Discontinued operations -  Loss on disposal of discontinued operations.  This element only appeared in 2000 and caused net income to drop by 4.3%.  This is a result of the company shutting down a portion of the company and is only a one time loss.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</si>
</sst>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Dot"/>
      <top style="medium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"/>
      <top style="medium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 style="dashDot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left" wrapText="1" indent="1"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165" fontId="0" fillId="0" borderId="1" xfId="15" applyNumberFormat="1" applyBorder="1" applyAlignment="1">
      <alignment/>
    </xf>
    <xf numFmtId="0" fontId="0" fillId="0" borderId="2" xfId="0" applyBorder="1" applyAlignment="1">
      <alignment wrapText="1"/>
    </xf>
    <xf numFmtId="167" fontId="0" fillId="0" borderId="2" xfId="17" applyNumberFormat="1" applyBorder="1" applyAlignment="1">
      <alignment/>
    </xf>
    <xf numFmtId="168" fontId="0" fillId="0" borderId="0" xfId="19" applyNumberFormat="1" applyBorder="1" applyAlignment="1">
      <alignment/>
    </xf>
    <xf numFmtId="168" fontId="0" fillId="0" borderId="1" xfId="19" applyNumberFormat="1" applyBorder="1" applyAlignment="1">
      <alignment/>
    </xf>
    <xf numFmtId="165" fontId="0" fillId="0" borderId="3" xfId="15" applyNumberFormat="1" applyBorder="1" applyAlignment="1">
      <alignment/>
    </xf>
    <xf numFmtId="168" fontId="0" fillId="0" borderId="3" xfId="19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168" fontId="0" fillId="0" borderId="4" xfId="19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168" fontId="0" fillId="0" borderId="6" xfId="19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7" xfId="15" applyNumberFormat="1" applyBorder="1" applyAlignment="1">
      <alignment/>
    </xf>
    <xf numFmtId="168" fontId="0" fillId="0" borderId="8" xfId="19" applyNumberFormat="1" applyBorder="1" applyAlignment="1">
      <alignment/>
    </xf>
    <xf numFmtId="168" fontId="0" fillId="0" borderId="5" xfId="19" applyNumberFormat="1" applyBorder="1" applyAlignment="1">
      <alignment/>
    </xf>
    <xf numFmtId="0" fontId="0" fillId="0" borderId="9" xfId="0" applyBorder="1" applyAlignment="1">
      <alignment wrapText="1"/>
    </xf>
    <xf numFmtId="165" fontId="0" fillId="0" borderId="2" xfId="15" applyNumberFormat="1" applyBorder="1" applyAlignment="1">
      <alignment/>
    </xf>
    <xf numFmtId="168" fontId="0" fillId="0" borderId="10" xfId="19" applyNumberFormat="1" applyBorder="1" applyAlignment="1">
      <alignment/>
    </xf>
    <xf numFmtId="168" fontId="0" fillId="0" borderId="9" xfId="19" applyNumberFormat="1" applyBorder="1" applyAlignment="1">
      <alignment/>
    </xf>
    <xf numFmtId="168" fontId="0" fillId="0" borderId="11" xfId="19" applyNumberFormat="1" applyBorder="1" applyAlignment="1">
      <alignment/>
    </xf>
    <xf numFmtId="168" fontId="0" fillId="0" borderId="12" xfId="19" applyNumberForma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 wrapText="1"/>
    </xf>
    <xf numFmtId="165" fontId="0" fillId="0" borderId="1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12" xfId="15" applyBorder="1" applyAlignment="1">
      <alignment/>
    </xf>
    <xf numFmtId="165" fontId="0" fillId="0" borderId="12" xfId="15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167" fontId="0" fillId="0" borderId="0" xfId="17" applyNumberFormat="1" applyFont="1" applyBorder="1" applyAlignment="1">
      <alignment/>
    </xf>
    <xf numFmtId="168" fontId="0" fillId="0" borderId="6" xfId="19" applyNumberFormat="1" applyFont="1" applyBorder="1" applyAlignment="1">
      <alignment/>
    </xf>
    <xf numFmtId="168" fontId="0" fillId="0" borderId="5" xfId="19" applyNumberFormat="1" applyFont="1" applyBorder="1" applyAlignment="1">
      <alignment/>
    </xf>
    <xf numFmtId="0" fontId="0" fillId="0" borderId="6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167" fontId="0" fillId="0" borderId="13" xfId="17" applyNumberFormat="1" applyBorder="1" applyAlignment="1">
      <alignment/>
    </xf>
    <xf numFmtId="165" fontId="0" fillId="0" borderId="14" xfId="15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5" fontId="0" fillId="0" borderId="15" xfId="15" applyNumberFormat="1" applyBorder="1" applyAlignment="1">
      <alignment/>
    </xf>
    <xf numFmtId="165" fontId="0" fillId="0" borderId="13" xfId="15" applyNumberFormat="1" applyBorder="1" applyAlignment="1">
      <alignment/>
    </xf>
    <xf numFmtId="167" fontId="0" fillId="0" borderId="16" xfId="17" applyNumberFormat="1" applyBorder="1" applyAlignment="1">
      <alignment/>
    </xf>
    <xf numFmtId="165" fontId="0" fillId="0" borderId="17" xfId="15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5" fontId="0" fillId="0" borderId="18" xfId="15" applyNumberFormat="1" applyBorder="1" applyAlignment="1">
      <alignment/>
    </xf>
    <xf numFmtId="165" fontId="0" fillId="0" borderId="16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0" xfId="15" applyBorder="1" applyAlignment="1">
      <alignment/>
    </xf>
    <xf numFmtId="43" fontId="0" fillId="0" borderId="7" xfId="15" applyBorder="1" applyAlignment="1">
      <alignment/>
    </xf>
    <xf numFmtId="168" fontId="0" fillId="0" borderId="19" xfId="19" applyNumberFormat="1" applyBorder="1" applyAlignment="1">
      <alignment/>
    </xf>
    <xf numFmtId="165" fontId="0" fillId="0" borderId="5" xfId="0" applyNumberFormat="1" applyBorder="1" applyAlignment="1">
      <alignment wrapText="1"/>
    </xf>
    <xf numFmtId="168" fontId="0" fillId="0" borderId="8" xfId="0" applyNumberFormat="1" applyBorder="1" applyAlignment="1">
      <alignment/>
    </xf>
    <xf numFmtId="167" fontId="0" fillId="0" borderId="14" xfId="17" applyNumberFormat="1" applyBorder="1" applyAlignment="1">
      <alignment/>
    </xf>
    <xf numFmtId="167" fontId="0" fillId="0" borderId="17" xfId="17" applyNumberFormat="1" applyBorder="1" applyAlignment="1">
      <alignment/>
    </xf>
    <xf numFmtId="167" fontId="0" fillId="0" borderId="20" xfId="17" applyNumberFormat="1" applyBorder="1" applyAlignment="1">
      <alignment/>
    </xf>
    <xf numFmtId="167" fontId="0" fillId="0" borderId="21" xfId="17" applyNumberFormat="1" applyBorder="1" applyAlignment="1">
      <alignment/>
    </xf>
    <xf numFmtId="167" fontId="0" fillId="0" borderId="15" xfId="17" applyNumberFormat="1" applyBorder="1" applyAlignment="1">
      <alignment/>
    </xf>
    <xf numFmtId="167" fontId="0" fillId="0" borderId="18" xfId="17" applyNumberFormat="1" applyBorder="1" applyAlignment="1">
      <alignment/>
    </xf>
    <xf numFmtId="167" fontId="0" fillId="0" borderId="5" xfId="17" applyNumberFormat="1" applyBorder="1" applyAlignment="1">
      <alignment/>
    </xf>
    <xf numFmtId="167" fontId="0" fillId="0" borderId="17" xfId="17" applyNumberFormat="1" applyFont="1" applyBorder="1" applyAlignment="1">
      <alignment/>
    </xf>
    <xf numFmtId="43" fontId="0" fillId="0" borderId="3" xfId="15" applyBorder="1" applyAlignment="1">
      <alignment/>
    </xf>
    <xf numFmtId="0" fontId="0" fillId="0" borderId="22" xfId="0" applyBorder="1" applyAlignment="1">
      <alignment/>
    </xf>
    <xf numFmtId="168" fontId="0" fillId="0" borderId="23" xfId="19" applyNumberFormat="1" applyBorder="1" applyAlignment="1">
      <alignment/>
    </xf>
    <xf numFmtId="168" fontId="0" fillId="0" borderId="24" xfId="19" applyNumberFormat="1" applyBorder="1" applyAlignment="1">
      <alignment/>
    </xf>
    <xf numFmtId="168" fontId="0" fillId="0" borderId="25" xfId="19" applyNumberFormat="1" applyBorder="1" applyAlignment="1">
      <alignment/>
    </xf>
    <xf numFmtId="0" fontId="0" fillId="0" borderId="25" xfId="0" applyBorder="1" applyAlignment="1">
      <alignment/>
    </xf>
    <xf numFmtId="168" fontId="0" fillId="0" borderId="26" xfId="19" applyNumberFormat="1" applyBorder="1" applyAlignment="1">
      <alignment/>
    </xf>
    <xf numFmtId="0" fontId="1" fillId="0" borderId="22" xfId="0" applyFont="1" applyFill="1" applyBorder="1" applyAlignment="1">
      <alignment/>
    </xf>
    <xf numFmtId="168" fontId="0" fillId="0" borderId="24" xfId="0" applyNumberFormat="1" applyBorder="1" applyAlignment="1">
      <alignment/>
    </xf>
    <xf numFmtId="0" fontId="1" fillId="0" borderId="22" xfId="0" applyFont="1" applyFill="1" applyBorder="1" applyAlignment="1">
      <alignment vertical="center" textRotation="90"/>
    </xf>
    <xf numFmtId="168" fontId="0" fillId="0" borderId="27" xfId="19" applyNumberFormat="1" applyBorder="1" applyAlignment="1">
      <alignment/>
    </xf>
    <xf numFmtId="168" fontId="0" fillId="0" borderId="26" xfId="0" applyNumberFormat="1" applyBorder="1" applyAlignment="1">
      <alignment/>
    </xf>
    <xf numFmtId="168" fontId="0" fillId="0" borderId="25" xfId="19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165" fontId="0" fillId="0" borderId="28" xfId="15" applyNumberFormat="1" applyBorder="1" applyAlignment="1">
      <alignment/>
    </xf>
    <xf numFmtId="0" fontId="0" fillId="0" borderId="0" xfId="0" applyBorder="1" applyAlignment="1">
      <alignment horizontal="left" vertical="top" wrapText="1" indent="2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1.140625" style="0" customWidth="1"/>
    <col min="3" max="14" width="7.8515625" style="0" customWidth="1"/>
  </cols>
  <sheetData>
    <row r="1" ht="13.5" thickBot="1">
      <c r="A1" t="s">
        <v>29</v>
      </c>
    </row>
    <row r="2" spans="1:14" ht="13.5" thickTop="1">
      <c r="A2" s="90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13.5" thickBot="1">
      <c r="A3" s="93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2.75">
      <c r="A4" s="73"/>
      <c r="B4" s="96" t="s">
        <v>24</v>
      </c>
      <c r="C4" s="99">
        <v>2001</v>
      </c>
      <c r="D4" s="100"/>
      <c r="E4" s="100"/>
      <c r="F4" s="101"/>
      <c r="G4" s="99">
        <v>2000</v>
      </c>
      <c r="H4" s="100"/>
      <c r="I4" s="100"/>
      <c r="J4" s="101"/>
      <c r="K4" s="99">
        <v>1999</v>
      </c>
      <c r="L4" s="100"/>
      <c r="M4" s="100"/>
      <c r="N4" s="108"/>
    </row>
    <row r="5" spans="1:14" ht="12.75">
      <c r="A5" s="73"/>
      <c r="B5" s="97"/>
      <c r="C5" s="102"/>
      <c r="D5" s="103"/>
      <c r="E5" s="103"/>
      <c r="F5" s="104"/>
      <c r="G5" s="102"/>
      <c r="H5" s="103"/>
      <c r="I5" s="103"/>
      <c r="J5" s="104"/>
      <c r="K5" s="102"/>
      <c r="L5" s="103"/>
      <c r="M5" s="103"/>
      <c r="N5" s="109"/>
    </row>
    <row r="6" spans="1:14" ht="13.5" thickBot="1">
      <c r="A6" s="73"/>
      <c r="B6" s="98"/>
      <c r="C6" s="105"/>
      <c r="D6" s="106"/>
      <c r="E6" s="106"/>
      <c r="F6" s="107"/>
      <c r="G6" s="105"/>
      <c r="H6" s="106"/>
      <c r="I6" s="106"/>
      <c r="J6" s="107"/>
      <c r="K6" s="105"/>
      <c r="L6" s="106"/>
      <c r="M6" s="106"/>
      <c r="N6" s="110"/>
    </row>
    <row r="7" spans="1:14" ht="12.75">
      <c r="A7" s="112" t="s">
        <v>22</v>
      </c>
      <c r="B7" s="10" t="s">
        <v>2</v>
      </c>
      <c r="C7" s="27"/>
      <c r="D7" s="46">
        <v>8961</v>
      </c>
      <c r="E7" s="11"/>
      <c r="F7" s="29">
        <f>D7/$D$7</f>
        <v>1</v>
      </c>
      <c r="G7" s="30"/>
      <c r="H7" s="52">
        <v>9925</v>
      </c>
      <c r="I7" s="11"/>
      <c r="J7" s="29">
        <f>H7/$H$7</f>
        <v>1</v>
      </c>
      <c r="K7" s="58"/>
      <c r="L7" s="52">
        <v>9074</v>
      </c>
      <c r="M7" s="11"/>
      <c r="N7" s="74">
        <f>L7/$L$7</f>
        <v>1</v>
      </c>
    </row>
    <row r="8" spans="1:14" ht="12.75">
      <c r="A8" s="113"/>
      <c r="B8" s="3" t="s">
        <v>3</v>
      </c>
      <c r="C8" s="20"/>
      <c r="D8" s="50">
        <v>3407</v>
      </c>
      <c r="E8" s="5"/>
      <c r="F8" s="25">
        <f>D8/$D$7</f>
        <v>0.38020310233232896</v>
      </c>
      <c r="G8" s="26"/>
      <c r="H8" s="56">
        <v>3469</v>
      </c>
      <c r="I8" s="5"/>
      <c r="J8" s="25">
        <f>H8/$H$7</f>
        <v>0.3495214105793451</v>
      </c>
      <c r="K8" s="36"/>
      <c r="L8" s="56">
        <v>3486</v>
      </c>
      <c r="M8" s="5"/>
      <c r="N8" s="75">
        <f>L8/$L$7</f>
        <v>0.384174564690324</v>
      </c>
    </row>
    <row r="9" spans="1:14" ht="12.75">
      <c r="A9" s="113"/>
      <c r="B9" s="3"/>
      <c r="C9" s="20"/>
      <c r="D9" s="47"/>
      <c r="E9" s="5"/>
      <c r="F9" s="22"/>
      <c r="G9" s="26"/>
      <c r="H9" s="53"/>
      <c r="I9" s="5"/>
      <c r="J9" s="22"/>
      <c r="K9" s="36"/>
      <c r="L9" s="53"/>
      <c r="M9" s="5"/>
      <c r="N9" s="76"/>
    </row>
    <row r="10" spans="1:14" ht="12.75">
      <c r="A10" s="113"/>
      <c r="B10" s="3" t="s">
        <v>6</v>
      </c>
      <c r="C10" s="20"/>
      <c r="D10" s="64">
        <v>5554</v>
      </c>
      <c r="E10" s="5"/>
      <c r="F10" s="22">
        <f>D10/$D$7</f>
        <v>0.619796897667671</v>
      </c>
      <c r="G10" s="26"/>
      <c r="H10" s="65">
        <v>5756</v>
      </c>
      <c r="I10" s="5"/>
      <c r="J10" s="22">
        <f>H10/$H$7</f>
        <v>0.5799496221662469</v>
      </c>
      <c r="K10" s="36"/>
      <c r="L10" s="65">
        <v>5588</v>
      </c>
      <c r="M10" s="5"/>
      <c r="N10" s="76">
        <f>L10/$L$7</f>
        <v>0.615825435309676</v>
      </c>
    </row>
    <row r="11" spans="1:14" ht="12.75">
      <c r="A11" s="113"/>
      <c r="B11" s="3"/>
      <c r="C11" s="20"/>
      <c r="D11" s="47"/>
      <c r="E11" s="5"/>
      <c r="F11" s="22"/>
      <c r="G11" s="26"/>
      <c r="H11" s="53"/>
      <c r="I11" s="5"/>
      <c r="J11" s="22"/>
      <c r="K11" s="36"/>
      <c r="L11" s="53"/>
      <c r="M11" s="5"/>
      <c r="N11" s="76"/>
    </row>
    <row r="12" spans="1:14" ht="12.75">
      <c r="A12" s="113"/>
      <c r="B12" s="3" t="s">
        <v>7</v>
      </c>
      <c r="C12" s="20"/>
      <c r="D12" s="47"/>
      <c r="E12" s="5"/>
      <c r="F12" s="22"/>
      <c r="G12" s="26"/>
      <c r="H12" s="53"/>
      <c r="I12" s="5"/>
      <c r="J12" s="22"/>
      <c r="K12" s="36"/>
      <c r="L12" s="53"/>
      <c r="M12" s="5"/>
      <c r="N12" s="76"/>
    </row>
    <row r="13" spans="1:14" ht="25.5">
      <c r="A13" s="113"/>
      <c r="B13" s="6" t="s">
        <v>4</v>
      </c>
      <c r="C13" s="70">
        <v>3884</v>
      </c>
      <c r="D13" s="48"/>
      <c r="E13" s="12">
        <f>C13/$D$7</f>
        <v>0.4334337685526169</v>
      </c>
      <c r="F13" s="21"/>
      <c r="G13" s="19">
        <v>3672</v>
      </c>
      <c r="H13" s="54"/>
      <c r="I13" s="12">
        <f>G13/$H$7</f>
        <v>0.3699748110831234</v>
      </c>
      <c r="J13" s="4"/>
      <c r="K13" s="70">
        <v>3501</v>
      </c>
      <c r="L13" s="53"/>
      <c r="M13" s="12">
        <f>K13/$L$7</f>
        <v>0.3858276394093013</v>
      </c>
      <c r="N13" s="77"/>
    </row>
    <row r="14" spans="1:14" ht="25.5">
      <c r="A14" s="113"/>
      <c r="B14" s="6" t="s">
        <v>5</v>
      </c>
      <c r="C14" s="24">
        <v>172</v>
      </c>
      <c r="D14" s="48"/>
      <c r="E14" s="12">
        <f>C14/$D$7</f>
        <v>0.019194286351969646</v>
      </c>
      <c r="F14" s="21"/>
      <c r="G14" s="24">
        <v>572</v>
      </c>
      <c r="H14" s="54"/>
      <c r="I14" s="18">
        <f>G14/$H$7</f>
        <v>0.05763224181360201</v>
      </c>
      <c r="J14" s="4"/>
      <c r="K14" s="60">
        <v>0</v>
      </c>
      <c r="L14" s="53"/>
      <c r="M14" s="18">
        <f>K14/$L$7</f>
        <v>0</v>
      </c>
      <c r="N14" s="77"/>
    </row>
    <row r="15" spans="1:14" ht="12.75">
      <c r="A15" s="113"/>
      <c r="B15" s="3" t="s">
        <v>9</v>
      </c>
      <c r="C15" s="20"/>
      <c r="D15" s="68">
        <f>SUM(C13:C14)</f>
        <v>4056</v>
      </c>
      <c r="E15" s="7"/>
      <c r="F15" s="25">
        <f>D15/$D$7</f>
        <v>0.4526280549045865</v>
      </c>
      <c r="G15" s="26"/>
      <c r="H15" s="69">
        <f>SUM(G13:G14)</f>
        <v>4244</v>
      </c>
      <c r="I15" s="7"/>
      <c r="J15" s="25">
        <f>H15/$H$7</f>
        <v>0.42760705289672546</v>
      </c>
      <c r="K15" s="59"/>
      <c r="L15" s="69">
        <f>SUM(K13:K14)</f>
        <v>3501</v>
      </c>
      <c r="M15" s="7"/>
      <c r="N15" s="75">
        <f>L15/$L$7</f>
        <v>0.3858276394093013</v>
      </c>
    </row>
    <row r="16" spans="1:14" ht="12.75">
      <c r="A16" s="113"/>
      <c r="B16" s="3"/>
      <c r="C16" s="20"/>
      <c r="D16" s="48"/>
      <c r="E16" s="4"/>
      <c r="F16" s="22"/>
      <c r="G16" s="26"/>
      <c r="H16" s="54"/>
      <c r="I16" s="4"/>
      <c r="J16" s="22"/>
      <c r="K16" s="36"/>
      <c r="L16" s="54"/>
      <c r="M16" s="4"/>
      <c r="N16" s="76"/>
    </row>
    <row r="17" spans="1:14" ht="13.5" thickBot="1">
      <c r="A17" s="114"/>
      <c r="B17" s="8" t="s">
        <v>8</v>
      </c>
      <c r="C17" s="34"/>
      <c r="D17" s="66">
        <f>D10-D15</f>
        <v>1498</v>
      </c>
      <c r="E17" s="35"/>
      <c r="F17" s="31">
        <f>D17/$D$7</f>
        <v>0.16716884276308447</v>
      </c>
      <c r="G17" s="32"/>
      <c r="H17" s="67">
        <f>H10-H15</f>
        <v>1512</v>
      </c>
      <c r="I17" s="35"/>
      <c r="J17" s="31">
        <f>H17/$H$7</f>
        <v>0.15234256926952142</v>
      </c>
      <c r="K17" s="37"/>
      <c r="L17" s="67">
        <f>L10-L15</f>
        <v>2087</v>
      </c>
      <c r="M17" s="35"/>
      <c r="N17" s="78">
        <f>L17/$L$7</f>
        <v>0.2299977959003747</v>
      </c>
    </row>
    <row r="18" spans="1:14" ht="13.5" thickBot="1">
      <c r="A18" s="79"/>
      <c r="B18" s="16"/>
      <c r="C18" s="16"/>
      <c r="D18" s="17"/>
      <c r="E18" s="17"/>
      <c r="F18" s="15"/>
      <c r="G18" s="15"/>
      <c r="H18" s="17"/>
      <c r="I18" s="17"/>
      <c r="J18" s="15"/>
      <c r="K18" s="72"/>
      <c r="L18" s="17"/>
      <c r="M18" s="17"/>
      <c r="N18" s="76"/>
    </row>
    <row r="19" spans="1:14" ht="12.75">
      <c r="A19" s="112" t="s">
        <v>21</v>
      </c>
      <c r="B19" s="10" t="s">
        <v>10</v>
      </c>
      <c r="C19" s="27"/>
      <c r="D19" s="49"/>
      <c r="E19" s="33"/>
      <c r="F19" s="29"/>
      <c r="G19" s="30"/>
      <c r="H19" s="55"/>
      <c r="I19" s="33"/>
      <c r="J19" s="29"/>
      <c r="K19" s="58"/>
      <c r="L19" s="55"/>
      <c r="M19" s="33"/>
      <c r="N19" s="74"/>
    </row>
    <row r="20" spans="1:14" ht="12.75">
      <c r="A20" s="113"/>
      <c r="B20" s="6" t="s">
        <v>11</v>
      </c>
      <c r="C20" s="70">
        <v>-4</v>
      </c>
      <c r="D20" s="48"/>
      <c r="E20" s="12">
        <f>C20/$D$7</f>
        <v>-0.00044637875237138713</v>
      </c>
      <c r="F20" s="21"/>
      <c r="G20" s="19">
        <v>-5</v>
      </c>
      <c r="H20" s="54"/>
      <c r="I20" s="12">
        <f>G20/$H$7</f>
        <v>-0.0005037783375314861</v>
      </c>
      <c r="J20" s="21"/>
      <c r="K20" s="70">
        <v>-7</v>
      </c>
      <c r="L20" s="54"/>
      <c r="M20" s="12">
        <f>K20/$L$7</f>
        <v>-0.0007714348688560723</v>
      </c>
      <c r="N20" s="77"/>
    </row>
    <row r="21" spans="1:14" ht="12.75">
      <c r="A21" s="113"/>
      <c r="B21" s="6" t="s">
        <v>12</v>
      </c>
      <c r="C21" s="23">
        <v>145</v>
      </c>
      <c r="D21" s="48"/>
      <c r="E21" s="12">
        <f>C21/$D$7</f>
        <v>0.016181229773462782</v>
      </c>
      <c r="F21" s="21"/>
      <c r="G21" s="5">
        <v>223</v>
      </c>
      <c r="H21" s="54"/>
      <c r="I21" s="12">
        <f>G21/$H$7</f>
        <v>0.022468513853904283</v>
      </c>
      <c r="J21" s="21"/>
      <c r="K21" s="23">
        <v>136</v>
      </c>
      <c r="L21" s="54"/>
      <c r="M21" s="12">
        <f>K21/$L$7</f>
        <v>0.014987877452060833</v>
      </c>
      <c r="N21" s="77"/>
    </row>
    <row r="22" spans="1:14" ht="12.75">
      <c r="A22" s="113"/>
      <c r="B22" s="6" t="s">
        <v>13</v>
      </c>
      <c r="C22" s="24">
        <v>15</v>
      </c>
      <c r="D22" s="68">
        <f>SUM(C20:C22)</f>
        <v>156</v>
      </c>
      <c r="E22" s="18">
        <f>C22/$D$7</f>
        <v>0.0016739203213927017</v>
      </c>
      <c r="F22" s="25">
        <f>D22/$D$7</f>
        <v>0.017408771342484097</v>
      </c>
      <c r="G22" s="24">
        <v>6</v>
      </c>
      <c r="H22" s="69">
        <f>SUM(G20:G22)</f>
        <v>224</v>
      </c>
      <c r="I22" s="18">
        <f>G22/$H$7</f>
        <v>0.0006045340050377833</v>
      </c>
      <c r="J22" s="63">
        <f>SUM(I20:I22)</f>
        <v>0.02256926952141058</v>
      </c>
      <c r="K22" s="24">
        <v>46</v>
      </c>
      <c r="L22" s="69">
        <f>SUM(K20:K22)</f>
        <v>175</v>
      </c>
      <c r="M22" s="61">
        <f>K22/$L$7</f>
        <v>0.005069429138197046</v>
      </c>
      <c r="N22" s="80">
        <f>SUM(M20:M22)</f>
        <v>0.01928587172140181</v>
      </c>
    </row>
    <row r="23" spans="1:14" ht="12.75">
      <c r="A23" s="113"/>
      <c r="B23" s="3"/>
      <c r="C23" s="20"/>
      <c r="D23" s="47"/>
      <c r="E23" s="5"/>
      <c r="F23" s="22"/>
      <c r="G23" s="26"/>
      <c r="H23" s="53"/>
      <c r="I23" s="5"/>
      <c r="J23" s="22"/>
      <c r="K23" s="36"/>
      <c r="L23" s="53"/>
      <c r="M23" s="5"/>
      <c r="N23" s="76"/>
    </row>
    <row r="24" spans="1:14" ht="25.5">
      <c r="A24" s="113"/>
      <c r="B24" s="3" t="s">
        <v>14</v>
      </c>
      <c r="C24" s="62"/>
      <c r="D24" s="64">
        <v>1342</v>
      </c>
      <c r="E24" s="5"/>
      <c r="F24" s="22">
        <f>D24/$D$7</f>
        <v>0.14976007142060038</v>
      </c>
      <c r="G24" s="26"/>
      <c r="H24" s="65">
        <v>1288</v>
      </c>
      <c r="I24" s="5"/>
      <c r="J24" s="22">
        <f>H24/$H$7</f>
        <v>0.12977329974811083</v>
      </c>
      <c r="K24" s="36"/>
      <c r="L24" s="65">
        <v>1912</v>
      </c>
      <c r="M24" s="5"/>
      <c r="N24" s="76">
        <f>L24/$L$7</f>
        <v>0.2107119241789729</v>
      </c>
    </row>
    <row r="25" spans="1:14" ht="12.75">
      <c r="A25" s="113"/>
      <c r="B25" s="3" t="s">
        <v>15</v>
      </c>
      <c r="C25" s="20"/>
      <c r="D25" s="50">
        <v>432</v>
      </c>
      <c r="E25" s="5"/>
      <c r="F25" s="25">
        <f>D25/$D$7</f>
        <v>0.04820890525610981</v>
      </c>
      <c r="G25" s="26"/>
      <c r="H25" s="56">
        <v>467</v>
      </c>
      <c r="I25" s="5"/>
      <c r="J25" s="25">
        <f>H25/$H$7</f>
        <v>0.04705289672544081</v>
      </c>
      <c r="K25" s="36"/>
      <c r="L25" s="56">
        <v>664</v>
      </c>
      <c r="M25" s="5"/>
      <c r="N25" s="75">
        <f>L25/$L$7</f>
        <v>0.07317610756006171</v>
      </c>
    </row>
    <row r="26" spans="1:14" ht="12.75">
      <c r="A26" s="113"/>
      <c r="B26" s="3"/>
      <c r="C26" s="20"/>
      <c r="D26" s="47"/>
      <c r="E26" s="5"/>
      <c r="F26" s="22"/>
      <c r="G26" s="26"/>
      <c r="H26" s="53"/>
      <c r="I26" s="5"/>
      <c r="J26" s="22"/>
      <c r="K26" s="36"/>
      <c r="L26" s="53"/>
      <c r="M26" s="5"/>
      <c r="N26" s="76"/>
    </row>
    <row r="27" spans="1:14" ht="26.25" thickBot="1">
      <c r="A27" s="114"/>
      <c r="B27" s="8" t="s">
        <v>16</v>
      </c>
      <c r="C27" s="34"/>
      <c r="D27" s="66">
        <f>D24-D25</f>
        <v>910</v>
      </c>
      <c r="E27" s="9"/>
      <c r="F27" s="31">
        <f>D27/$D$7</f>
        <v>0.10155116616449057</v>
      </c>
      <c r="G27" s="32"/>
      <c r="H27" s="67">
        <f>H24-H25</f>
        <v>821</v>
      </c>
      <c r="I27" s="9"/>
      <c r="J27" s="31">
        <f>H27/$H$7</f>
        <v>0.08272040302267003</v>
      </c>
      <c r="K27" s="37"/>
      <c r="L27" s="67">
        <f>L24-L25</f>
        <v>1248</v>
      </c>
      <c r="M27" s="9"/>
      <c r="N27" s="78">
        <f>L27/$L$7</f>
        <v>0.13753581661891118</v>
      </c>
    </row>
    <row r="28" spans="1:14" ht="13.5" thickBot="1">
      <c r="A28" s="81"/>
      <c r="B28" s="16"/>
      <c r="C28" s="16"/>
      <c r="D28" s="14"/>
      <c r="E28" s="14"/>
      <c r="F28" s="15"/>
      <c r="G28" s="15"/>
      <c r="H28" s="14"/>
      <c r="I28" s="14"/>
      <c r="J28" s="15"/>
      <c r="K28" s="72"/>
      <c r="L28" s="14"/>
      <c r="M28" s="14"/>
      <c r="N28" s="82"/>
    </row>
    <row r="29" spans="1:14" ht="12.75">
      <c r="A29" s="112" t="s">
        <v>23</v>
      </c>
      <c r="B29" s="10" t="s">
        <v>17</v>
      </c>
      <c r="C29" s="27"/>
      <c r="D29" s="51"/>
      <c r="E29" s="28"/>
      <c r="F29" s="29"/>
      <c r="G29" s="30"/>
      <c r="H29" s="57"/>
      <c r="I29" s="28"/>
      <c r="J29" s="29"/>
      <c r="K29" s="58"/>
      <c r="L29" s="57"/>
      <c r="M29" s="28"/>
      <c r="N29" s="74"/>
    </row>
    <row r="30" spans="1:14" ht="25.5">
      <c r="A30" s="113"/>
      <c r="B30" s="44" t="s">
        <v>18</v>
      </c>
      <c r="C30" s="19">
        <v>0</v>
      </c>
      <c r="D30" s="48"/>
      <c r="E30" s="5"/>
      <c r="F30" s="22">
        <f>C30/$D$7</f>
        <v>0</v>
      </c>
      <c r="G30" s="70">
        <v>-428</v>
      </c>
      <c r="H30" s="53"/>
      <c r="I30" s="12">
        <f>G30/$H$7</f>
        <v>-0.043123425692695214</v>
      </c>
      <c r="J30" s="22"/>
      <c r="K30" s="19">
        <v>0</v>
      </c>
      <c r="L30" s="54"/>
      <c r="M30" s="12">
        <f>K30/$L$7</f>
        <v>0</v>
      </c>
      <c r="N30" s="77"/>
    </row>
    <row r="31" spans="1:14" ht="26.25" thickBot="1">
      <c r="A31" s="114"/>
      <c r="B31" s="45" t="s">
        <v>19</v>
      </c>
      <c r="C31" s="9">
        <v>0</v>
      </c>
      <c r="D31" s="66">
        <f>SUM(C30:C31)</f>
        <v>0</v>
      </c>
      <c r="E31" s="9"/>
      <c r="F31" s="31">
        <f>C31/$D$7</f>
        <v>0</v>
      </c>
      <c r="G31" s="38">
        <v>-1</v>
      </c>
      <c r="H31" s="67">
        <f>SUM(G30:G31)</f>
        <v>-429</v>
      </c>
      <c r="I31" s="13">
        <f>G31/$H$7</f>
        <v>-0.00010075566750629723</v>
      </c>
      <c r="J31" s="31">
        <f>SUM(I30:I31)</f>
        <v>-0.04322418136020151</v>
      </c>
      <c r="K31" s="38">
        <v>12</v>
      </c>
      <c r="L31" s="67">
        <f>SUM(K30:K31)</f>
        <v>12</v>
      </c>
      <c r="M31" s="13">
        <f>K31/$L$7</f>
        <v>0.0013224597751818382</v>
      </c>
      <c r="N31" s="83">
        <f>SUM(M30:M31)</f>
        <v>0.0013224597751818382</v>
      </c>
    </row>
    <row r="32" spans="1:14" ht="12.75">
      <c r="A32" s="73"/>
      <c r="B32" s="3"/>
      <c r="C32" s="20"/>
      <c r="D32" s="57"/>
      <c r="E32" s="5"/>
      <c r="F32" s="22"/>
      <c r="G32" s="26"/>
      <c r="H32" s="57"/>
      <c r="I32" s="5"/>
      <c r="J32" s="22"/>
      <c r="K32" s="26"/>
      <c r="L32" s="57"/>
      <c r="M32" s="5"/>
      <c r="N32" s="76"/>
    </row>
    <row r="33" spans="1:14" ht="12.75">
      <c r="A33" s="73"/>
      <c r="B33" s="39" t="s">
        <v>20</v>
      </c>
      <c r="C33" s="40"/>
      <c r="D33" s="71">
        <f>D27+C30+C31</f>
        <v>910</v>
      </c>
      <c r="E33" s="41"/>
      <c r="F33" s="42">
        <f>D33/$D$7</f>
        <v>0.10155116616449057</v>
      </c>
      <c r="G33" s="43"/>
      <c r="H33" s="71">
        <f>H27+H30+H31</f>
        <v>392</v>
      </c>
      <c r="I33" s="41"/>
      <c r="J33" s="42">
        <f>H33/$H$7</f>
        <v>0.039496221662468516</v>
      </c>
      <c r="K33" s="43"/>
      <c r="L33" s="71">
        <f>L27+K30+K31</f>
        <v>1260</v>
      </c>
      <c r="M33" s="41"/>
      <c r="N33" s="84">
        <f>L33/$L$7</f>
        <v>0.138858276394093</v>
      </c>
    </row>
    <row r="34" spans="1:14" ht="13.5" thickBot="1">
      <c r="A34" s="73"/>
      <c r="B34" s="3"/>
      <c r="C34" s="85"/>
      <c r="D34" s="54"/>
      <c r="E34" s="4"/>
      <c r="F34" s="4"/>
      <c r="G34" s="85"/>
      <c r="H34" s="54"/>
      <c r="I34" s="4"/>
      <c r="J34" s="4"/>
      <c r="K34" s="85"/>
      <c r="L34" s="54"/>
      <c r="M34" s="4"/>
      <c r="N34" s="77"/>
    </row>
    <row r="35" spans="1:14" ht="13.5" thickTop="1">
      <c r="A35" s="86"/>
      <c r="B35" s="87"/>
      <c r="C35" s="87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6"/>
    </row>
    <row r="36" spans="1:14" ht="12.75">
      <c r="A36" s="4"/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</row>
    <row r="37" spans="1:14" ht="12.75">
      <c r="A37" s="111" t="s">
        <v>25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 ht="12.75">
      <c r="A38" s="89" t="s">
        <v>26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 ht="12.75">
      <c r="A39" s="89" t="s">
        <v>27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 ht="26.25" customHeight="1">
      <c r="A40" s="89" t="s">
        <v>30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51.75" customHeight="1">
      <c r="A41" s="89" t="s">
        <v>28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2:13" ht="12.75"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4:13" ht="12.75"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14">
    <mergeCell ref="A41:N41"/>
    <mergeCell ref="A19:A27"/>
    <mergeCell ref="A29:A31"/>
    <mergeCell ref="A38:N38"/>
    <mergeCell ref="A39:N39"/>
    <mergeCell ref="A40:N40"/>
    <mergeCell ref="A2:N2"/>
    <mergeCell ref="A3:N3"/>
    <mergeCell ref="B4:B6"/>
    <mergeCell ref="C4:F6"/>
    <mergeCell ref="G4:J6"/>
    <mergeCell ref="K4:N6"/>
    <mergeCell ref="A37:N37"/>
    <mergeCell ref="A7:A17"/>
  </mergeCells>
  <printOptions/>
  <pageMargins left="0.5" right="0.5" top="0.48" bottom="0.66" header="0.62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Lyons</dc:creator>
  <cp:keywords/>
  <dc:description/>
  <cp:lastModifiedBy>George</cp:lastModifiedBy>
  <cp:lastPrinted>2003-02-16T02:08:02Z</cp:lastPrinted>
  <dcterms:created xsi:type="dcterms:W3CDTF">2003-02-14T04:30:18Z</dcterms:created>
  <dcterms:modified xsi:type="dcterms:W3CDTF">2004-07-26T05:51:43Z</dcterms:modified>
  <cp:category/>
  <cp:version/>
  <cp:contentType/>
  <cp:contentStatus/>
</cp:coreProperties>
</file>